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munity &amp; Economic Development\2017 Building Permits\"/>
    </mc:Choice>
  </mc:AlternateContent>
  <bookViews>
    <workbookView xWindow="0" yWindow="0" windowWidth="24000" windowHeight="113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Sheet1!$A$1:$AD$36</definedName>
  </definedNames>
  <calcPr calcId="162913"/>
</workbook>
</file>

<file path=xl/calcChain.xml><?xml version="1.0" encoding="utf-8"?>
<calcChain xmlns="http://schemas.openxmlformats.org/spreadsheetml/2006/main">
  <c r="G30" i="1" l="1"/>
  <c r="H30" i="1"/>
  <c r="AD28" i="1" l="1"/>
  <c r="AD26" i="1"/>
  <c r="AD24" i="1"/>
  <c r="AD22" i="1"/>
  <c r="AD20" i="1"/>
  <c r="AD18" i="1"/>
  <c r="AD16" i="1"/>
  <c r="AD14" i="1"/>
  <c r="AD12" i="1"/>
  <c r="AD10" i="1"/>
  <c r="AC28" i="1"/>
  <c r="AC26" i="1"/>
  <c r="AC24" i="1"/>
  <c r="AC22" i="1"/>
  <c r="AC20" i="1"/>
  <c r="AC18" i="1"/>
  <c r="AC16" i="1"/>
  <c r="AC14" i="1"/>
  <c r="AC12" i="1"/>
  <c r="AC10" i="1"/>
  <c r="N30" i="1"/>
  <c r="M30" i="1"/>
  <c r="AD8" i="1"/>
  <c r="AD6" i="1"/>
  <c r="AC8" i="1"/>
  <c r="AC6" i="1"/>
  <c r="AB30" i="1"/>
  <c r="Z30" i="1"/>
  <c r="Y30" i="1"/>
  <c r="X30" i="1"/>
  <c r="W30" i="1"/>
  <c r="V30" i="1"/>
  <c r="U30" i="1"/>
  <c r="T30" i="1"/>
  <c r="S30" i="1"/>
  <c r="R30" i="1"/>
  <c r="Q30" i="1"/>
  <c r="P30" i="1"/>
  <c r="O30" i="1"/>
  <c r="L30" i="1"/>
  <c r="K30" i="1"/>
  <c r="J30" i="1"/>
  <c r="I30" i="1"/>
  <c r="E30" i="1"/>
  <c r="F30" i="1"/>
  <c r="D30" i="1"/>
  <c r="C30" i="1"/>
  <c r="B30" i="1"/>
  <c r="AD30" i="1" l="1"/>
  <c r="AC30" i="1"/>
</calcChain>
</file>

<file path=xl/sharedStrings.xml><?xml version="1.0" encoding="utf-8"?>
<sst xmlns="http://schemas.openxmlformats.org/spreadsheetml/2006/main" count="53" uniqueCount="43">
  <si>
    <t>City of Yankton, 2017</t>
  </si>
  <si>
    <t>Single Family Res.</t>
  </si>
  <si>
    <t>Valuation</t>
  </si>
  <si>
    <t>Two Family Res.</t>
  </si>
  <si>
    <t>No. of Units</t>
  </si>
  <si>
    <t xml:space="preserve">New Apartments &amp; Congregate Living </t>
  </si>
  <si>
    <t>No. of       units</t>
  </si>
  <si>
    <t>Foundation Permit</t>
  </si>
  <si>
    <t>New Commercial</t>
  </si>
  <si>
    <t xml:space="preserve">Res. Remodels and Additions </t>
  </si>
  <si>
    <t>Commercial Remodel Additions</t>
  </si>
  <si>
    <t>Garages,  Garage Additions &amp; Yard Sheds</t>
  </si>
  <si>
    <t>Shingle Siding Windows</t>
  </si>
  <si>
    <t>ETJ Permits</t>
  </si>
  <si>
    <t>Demo Move</t>
  </si>
  <si>
    <t>Moving</t>
  </si>
  <si>
    <t>Permit Voids</t>
  </si>
  <si>
    <t>Total Permits</t>
  </si>
  <si>
    <t>Total Valuation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</si>
  <si>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</si>
  <si>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</si>
  <si>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</si>
  <si>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</si>
  <si>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</si>
  <si>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</si>
  <si>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</si>
  <si>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</si>
  <si>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</si>
  <si>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</si>
  <si>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</si>
  <si>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</si>
  <si>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</si>
  <si>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Four Family Res.</t>
  </si>
  <si>
    <t>16 Units</t>
  </si>
  <si>
    <t>Total Housing Units</t>
  </si>
  <si>
    <t>Single Family Homes</t>
  </si>
  <si>
    <t xml:space="preserve">Two Family Homes   </t>
  </si>
  <si>
    <t>Four  Family Homes</t>
  </si>
  <si>
    <t>Apartments</t>
  </si>
  <si>
    <t>14 Units</t>
  </si>
  <si>
    <t>33 Units</t>
  </si>
  <si>
    <t>78 Units</t>
  </si>
  <si>
    <t xml:space="preserve">141 Units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</si>
</sst>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1" fillId="0" borderId="1" xfId="0" applyFont="1" applyFill="1" applyBorder="1"/>
    <xf numFmtId="16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4" fontId="1" fillId="0" borderId="1" xfId="0" applyNumberFormat="1" applyFont="1" applyFill="1" applyBorder="1" applyAlignment="1">
      <alignment wrapText="1"/>
    </xf>
    <xf numFmtId="0" fontId="0" fillId="0" borderId="0" xfId="0" applyNumberFormat="1" applyFill="1" applyAlignment="1">
      <alignment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1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2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2" fillId="0" borderId="0" xfId="0" applyFont="1" applyFill="1"/>
    <xf numFmtId="0" fontId="0" fillId="0" borderId="0" xfId="0" applyFill="1" applyAlignment="1"/>
    <xf numFmtId="0" fontId="0" fillId="0" borderId="0" xfId="0" quotePrefix="1" applyFill="1" applyAlignment="1">
      <alignment wrapText="1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/>
    <xf numFmtId="164" fontId="0" fillId="0" borderId="0" xfId="0" quotePrefix="1" applyNumberFormat="1" applyFill="1" applyAlignment="1">
      <alignment wrapText="1"/>
    </xf>
    <xf numFmtId="164" fontId="0" fillId="0" borderId="0" xfId="0" applyNumberFormat="1" applyFill="1" applyAlignment="1">
      <alignment horizontal="center"/>
    </xf>
    <xf numFmtId="164" fontId="1" fillId="3" borderId="1" xfId="0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/>
    <xf numFmtId="164" fontId="5" fillId="0" borderId="1" xfId="0" applyNumberFormat="1" applyFont="1" applyFill="1" applyBorder="1"/>
    <xf numFmtId="0" fontId="6" fillId="3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/>
    <xf numFmtId="4" fontId="1" fillId="0" borderId="0" xfId="0" applyNumberFormat="1" applyFont="1" applyFill="1" applyBorder="1"/>
    <xf numFmtId="4" fontId="0" fillId="0" borderId="0" xfId="0" applyNumberFormat="1" applyFill="1"/>
    <xf numFmtId="0" fontId="0" fillId="0" borderId="0" xfId="0" applyFill="1" applyBorder="1" applyAlignment="1"/>
    <xf numFmtId="0" fontId="0" fillId="0" borderId="0" xfId="0" quotePrefix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4" fontId="2" fillId="0" borderId="0" xfId="0" quotePrefix="1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/>
    <xf numFmtId="0" fontId="7" fillId="0" borderId="3" xfId="0" applyFont="1" applyFill="1" applyBorder="1" applyAlignment="1"/>
    <xf numFmtId="4" fontId="7" fillId="0" borderId="3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quotePrefix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1"/>
  <sheetViews>
    <sheetView tabSelected="1" topLeftCell="G4" zoomScale="75" zoomScaleNormal="75" workbookViewId="0">
      <selection activeCell="Z37" sqref="Z37"/>
    </sheetView>
  </sheetViews>
  <sheetFormatPr defaultRowHeight="15" x14ac:dyDescent="0.25"/>
  <cols>
    <col min="1" max="1" width="10" style="9" customWidth="1"/>
    <col min="2" max="2" width="6.5703125" style="9" customWidth="1"/>
    <col min="3" max="3" width="11.7109375" style="10" customWidth="1"/>
    <col min="4" max="5" width="6.140625" style="11" customWidth="1"/>
    <col min="6" max="6" width="12.42578125" style="62" customWidth="1"/>
    <col min="7" max="8" width="7" style="18" customWidth="1"/>
    <col min="9" max="9" width="12.140625" style="10" customWidth="1"/>
    <col min="10" max="10" width="10.5703125" style="11" customWidth="1"/>
    <col min="11" max="11" width="12.140625" style="10" customWidth="1"/>
    <col min="12" max="12" width="6.5703125" style="16" customWidth="1"/>
    <col min="13" max="13" width="10.85546875" style="16" customWidth="1"/>
    <col min="14" max="14" width="10.85546875" style="50" customWidth="1"/>
    <col min="15" max="15" width="10.85546875" style="11" customWidth="1"/>
    <col min="16" max="16" width="13.28515625" style="10" customWidth="1"/>
    <col min="17" max="17" width="9.140625" style="11" customWidth="1"/>
    <col min="18" max="18" width="10.85546875" style="10" customWidth="1"/>
    <col min="19" max="19" width="10.7109375" style="11" customWidth="1"/>
    <col min="20" max="20" width="11.7109375" style="10" customWidth="1"/>
    <col min="21" max="21" width="8.5703125" style="11" customWidth="1"/>
    <col min="22" max="22" width="10.5703125" style="10" customWidth="1"/>
    <col min="23" max="23" width="9.7109375" style="11" customWidth="1"/>
    <col min="24" max="24" width="11.42578125" style="10" customWidth="1"/>
    <col min="25" max="25" width="7.42578125" style="14" customWidth="1"/>
    <col min="26" max="26" width="6.28515625" style="11" customWidth="1"/>
    <col min="27" max="27" width="7.140625" style="11" hidden="1" customWidth="1"/>
    <col min="28" max="28" width="5.42578125" style="11" customWidth="1"/>
    <col min="29" max="29" width="8.28515625" style="11" customWidth="1"/>
    <col min="30" max="30" width="13.140625" style="10" customWidth="1"/>
  </cols>
  <sheetData>
    <row r="1" spans="1:30" ht="32.25" customHeight="1" x14ac:dyDescent="0.2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</row>
    <row r="2" spans="1:30" ht="15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</row>
    <row r="3" spans="1:30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</row>
    <row r="4" spans="1:30" s="1" customFormat="1" ht="59.25" customHeight="1" x14ac:dyDescent="0.2">
      <c r="A4" s="2"/>
      <c r="B4" s="27" t="s">
        <v>1</v>
      </c>
      <c r="C4" s="28" t="s">
        <v>2</v>
      </c>
      <c r="D4" s="4" t="s">
        <v>3</v>
      </c>
      <c r="E4" s="4" t="s">
        <v>4</v>
      </c>
      <c r="F4" s="60" t="s">
        <v>2</v>
      </c>
      <c r="G4" s="32" t="s">
        <v>32</v>
      </c>
      <c r="H4" s="32" t="s">
        <v>4</v>
      </c>
      <c r="I4" s="28" t="s">
        <v>2</v>
      </c>
      <c r="J4" s="4" t="s">
        <v>5</v>
      </c>
      <c r="K4" s="41" t="s">
        <v>2</v>
      </c>
      <c r="L4" s="19" t="s">
        <v>6</v>
      </c>
      <c r="M4" s="32" t="s">
        <v>7</v>
      </c>
      <c r="N4" s="51" t="s">
        <v>2</v>
      </c>
      <c r="O4" s="4" t="s">
        <v>8</v>
      </c>
      <c r="P4" s="3" t="s">
        <v>2</v>
      </c>
      <c r="Q4" s="33" t="s">
        <v>9</v>
      </c>
      <c r="R4" s="28" t="s">
        <v>2</v>
      </c>
      <c r="S4" s="4" t="s">
        <v>10</v>
      </c>
      <c r="T4" s="3" t="s">
        <v>2</v>
      </c>
      <c r="U4" s="33" t="s">
        <v>11</v>
      </c>
      <c r="V4" s="28" t="s">
        <v>2</v>
      </c>
      <c r="W4" s="4" t="s">
        <v>12</v>
      </c>
      <c r="X4" s="3" t="s">
        <v>2</v>
      </c>
      <c r="Y4" s="33" t="s">
        <v>13</v>
      </c>
      <c r="Z4" s="4" t="s">
        <v>14</v>
      </c>
      <c r="AA4" s="5" t="s">
        <v>15</v>
      </c>
      <c r="AB4" s="55" t="s">
        <v>16</v>
      </c>
      <c r="AC4" s="56" t="s">
        <v>17</v>
      </c>
      <c r="AD4" s="17" t="s">
        <v>18</v>
      </c>
    </row>
    <row r="5" spans="1:30" s="1" customFormat="1" ht="12.75" x14ac:dyDescent="0.2">
      <c r="A5" s="2"/>
      <c r="B5" s="29"/>
      <c r="C5" s="30"/>
      <c r="D5" s="5"/>
      <c r="E5" s="5"/>
      <c r="F5" s="60"/>
      <c r="G5" s="32"/>
      <c r="H5" s="32"/>
      <c r="I5" s="30"/>
      <c r="J5" s="5"/>
      <c r="K5" s="2"/>
      <c r="L5" s="20"/>
      <c r="M5" s="52"/>
      <c r="N5" s="57"/>
      <c r="O5" s="5"/>
      <c r="P5" s="2"/>
      <c r="Q5" s="29"/>
      <c r="R5" s="30"/>
      <c r="S5" s="5"/>
      <c r="T5" s="2"/>
      <c r="U5" s="29"/>
      <c r="V5" s="30"/>
      <c r="W5" s="5"/>
      <c r="X5" s="2"/>
      <c r="Y5" s="29"/>
      <c r="Z5" s="5"/>
      <c r="AA5" s="5"/>
      <c r="AB5" s="29"/>
      <c r="AC5" s="5"/>
      <c r="AD5" s="2"/>
    </row>
    <row r="6" spans="1:30" s="1" customFormat="1" ht="12.75" x14ac:dyDescent="0.2">
      <c r="A6" s="26" t="s">
        <v>19</v>
      </c>
      <c r="B6" s="29">
        <v>1</v>
      </c>
      <c r="C6" s="28">
        <v>221856</v>
      </c>
      <c r="D6" s="25">
        <v>0</v>
      </c>
      <c r="E6" s="25">
        <v>0</v>
      </c>
      <c r="F6" s="24">
        <v>0</v>
      </c>
      <c r="G6" s="32">
        <v>0</v>
      </c>
      <c r="H6" s="32">
        <v>0</v>
      </c>
      <c r="I6" s="28">
        <v>0</v>
      </c>
      <c r="J6" s="25">
        <v>0</v>
      </c>
      <c r="K6" s="24">
        <v>0</v>
      </c>
      <c r="L6" s="31">
        <v>0</v>
      </c>
      <c r="M6" s="52">
        <v>0</v>
      </c>
      <c r="N6" s="57">
        <v>0</v>
      </c>
      <c r="O6" s="25">
        <v>0</v>
      </c>
      <c r="P6" s="24">
        <v>0</v>
      </c>
      <c r="Q6" s="29">
        <v>3</v>
      </c>
      <c r="R6" s="28">
        <v>51081</v>
      </c>
      <c r="S6" s="25">
        <v>3</v>
      </c>
      <c r="T6" s="24">
        <v>313500</v>
      </c>
      <c r="U6" s="29">
        <v>0</v>
      </c>
      <c r="V6" s="28">
        <v>0</v>
      </c>
      <c r="W6" s="25">
        <v>3</v>
      </c>
      <c r="X6" s="24">
        <v>26312</v>
      </c>
      <c r="Y6" s="29">
        <v>0</v>
      </c>
      <c r="Z6" s="25">
        <v>0</v>
      </c>
      <c r="AA6" s="5"/>
      <c r="AB6" s="29">
        <v>0</v>
      </c>
      <c r="AC6" s="5">
        <f>AB6+Z6+Y6+W6+U6+S6+Q6+O6+J6+G6+D6+B6</f>
        <v>10</v>
      </c>
      <c r="AD6" s="3">
        <f>X6+T6+R6+P6+K6+I6+F6+C6</f>
        <v>612749</v>
      </c>
    </row>
    <row r="7" spans="1:30" s="1" customFormat="1" ht="12.75" x14ac:dyDescent="0.2">
      <c r="A7" s="2"/>
      <c r="B7" s="29"/>
      <c r="C7" s="28"/>
      <c r="D7" s="5"/>
      <c r="E7" s="5"/>
      <c r="F7" s="3"/>
      <c r="G7" s="32"/>
      <c r="H7" s="32"/>
      <c r="I7" s="28"/>
      <c r="J7" s="5"/>
      <c r="K7" s="3"/>
      <c r="L7" s="20"/>
      <c r="M7" s="52"/>
      <c r="N7" s="57"/>
      <c r="O7" s="5"/>
      <c r="P7" s="3"/>
      <c r="Q7" s="29"/>
      <c r="R7" s="53"/>
      <c r="S7" s="5"/>
      <c r="T7" s="3"/>
      <c r="U7" s="29"/>
      <c r="V7" s="28"/>
      <c r="W7" s="5"/>
      <c r="X7" s="3"/>
      <c r="Y7" s="29"/>
      <c r="Z7" s="5"/>
      <c r="AA7" s="5"/>
      <c r="AB7" s="29"/>
      <c r="AC7" s="5"/>
      <c r="AD7" s="3"/>
    </row>
    <row r="8" spans="1:30" s="1" customFormat="1" ht="12.75" x14ac:dyDescent="0.2">
      <c r="A8" s="26" t="s">
        <v>20</v>
      </c>
      <c r="B8" s="29">
        <v>1</v>
      </c>
      <c r="C8" s="28">
        <v>177291</v>
      </c>
      <c r="D8" s="25">
        <v>0</v>
      </c>
      <c r="E8" s="25">
        <v>0</v>
      </c>
      <c r="F8" s="24">
        <v>0</v>
      </c>
      <c r="G8" s="32">
        <v>0</v>
      </c>
      <c r="H8" s="32">
        <v>0</v>
      </c>
      <c r="I8" s="28">
        <v>0</v>
      </c>
      <c r="J8" s="25">
        <v>0</v>
      </c>
      <c r="K8" s="24">
        <v>0</v>
      </c>
      <c r="L8" s="31">
        <v>0</v>
      </c>
      <c r="M8" s="52">
        <v>0</v>
      </c>
      <c r="N8" s="57">
        <v>0</v>
      </c>
      <c r="O8" s="25">
        <v>1</v>
      </c>
      <c r="P8" s="24">
        <v>40000</v>
      </c>
      <c r="Q8" s="29">
        <v>4</v>
      </c>
      <c r="R8" s="28">
        <v>50000</v>
      </c>
      <c r="S8" s="25">
        <v>3</v>
      </c>
      <c r="T8" s="24">
        <v>1425500</v>
      </c>
      <c r="U8" s="29">
        <v>0</v>
      </c>
      <c r="V8" s="28">
        <v>0</v>
      </c>
      <c r="W8" s="25">
        <v>8</v>
      </c>
      <c r="X8" s="24">
        <v>53950</v>
      </c>
      <c r="Y8" s="29">
        <v>1</v>
      </c>
      <c r="Z8" s="25">
        <v>0</v>
      </c>
      <c r="AA8" s="5"/>
      <c r="AB8" s="29">
        <v>0</v>
      </c>
      <c r="AC8" s="5">
        <f>AB8+Z8+Y8+W8+U8+S8+Q8+O8+J8+G8+D8+B8</f>
        <v>18</v>
      </c>
      <c r="AD8" s="3">
        <f>X8+T8+R8+P8+K8+I8+F8+C8</f>
        <v>1746741</v>
      </c>
    </row>
    <row r="9" spans="1:30" s="1" customFormat="1" ht="12.75" x14ac:dyDescent="0.2">
      <c r="A9" s="2"/>
      <c r="B9" s="29"/>
      <c r="C9" s="28"/>
      <c r="D9" s="5"/>
      <c r="E9" s="5"/>
      <c r="F9" s="3"/>
      <c r="G9" s="32"/>
      <c r="H9" s="32"/>
      <c r="I9" s="28"/>
      <c r="J9" s="5"/>
      <c r="K9" s="3"/>
      <c r="L9" s="20"/>
      <c r="M9" s="52"/>
      <c r="N9" s="57"/>
      <c r="O9" s="5"/>
      <c r="P9" s="3"/>
      <c r="Q9" s="29"/>
      <c r="R9" s="28"/>
      <c r="S9" s="5"/>
      <c r="T9" s="3"/>
      <c r="U9" s="29"/>
      <c r="V9" s="28"/>
      <c r="W9" s="5"/>
      <c r="X9" s="3"/>
      <c r="Y9" s="29"/>
      <c r="Z9" s="5"/>
      <c r="AA9" s="5"/>
      <c r="AB9" s="29"/>
      <c r="AC9" s="5"/>
      <c r="AD9" s="3"/>
    </row>
    <row r="10" spans="1:30" s="1" customFormat="1" ht="12.75" x14ac:dyDescent="0.2">
      <c r="A10" s="26" t="s">
        <v>21</v>
      </c>
      <c r="B10" s="29">
        <v>4</v>
      </c>
      <c r="C10" s="28">
        <v>498409</v>
      </c>
      <c r="D10" s="25">
        <v>0</v>
      </c>
      <c r="E10" s="25">
        <v>0</v>
      </c>
      <c r="F10" s="24">
        <v>0</v>
      </c>
      <c r="G10" s="32">
        <v>0</v>
      </c>
      <c r="H10" s="32">
        <v>0</v>
      </c>
      <c r="I10" s="28">
        <v>0</v>
      </c>
      <c r="J10" s="25">
        <v>0</v>
      </c>
      <c r="K10" s="24">
        <v>0</v>
      </c>
      <c r="L10" s="31">
        <v>0</v>
      </c>
      <c r="M10" s="52">
        <v>1</v>
      </c>
      <c r="N10" s="57">
        <v>44000</v>
      </c>
      <c r="O10" s="25">
        <v>1</v>
      </c>
      <c r="P10" s="24">
        <v>387980</v>
      </c>
      <c r="Q10" s="29">
        <v>3</v>
      </c>
      <c r="R10" s="28">
        <v>55054</v>
      </c>
      <c r="S10" s="25">
        <v>3</v>
      </c>
      <c r="T10" s="24">
        <v>102800</v>
      </c>
      <c r="U10" s="29">
        <v>2</v>
      </c>
      <c r="V10" s="28">
        <v>15323</v>
      </c>
      <c r="W10" s="25">
        <v>16</v>
      </c>
      <c r="X10" s="24">
        <v>109225</v>
      </c>
      <c r="Y10" s="29">
        <v>1</v>
      </c>
      <c r="Z10" s="25">
        <v>0</v>
      </c>
      <c r="AA10" s="5"/>
      <c r="AB10" s="29">
        <v>0</v>
      </c>
      <c r="AC10" s="5">
        <f>AB10+Z10+Y10+W10+U10+S10+Q10+O10++M10+J10+G10+D10+B10</f>
        <v>31</v>
      </c>
      <c r="AD10" s="3">
        <f>X10+V10+T10+R10+P10+N10+K10+I10+F10+C10</f>
        <v>1212791</v>
      </c>
    </row>
    <row r="11" spans="1:30" s="1" customFormat="1" ht="12.75" x14ac:dyDescent="0.2">
      <c r="A11" s="2"/>
      <c r="B11" s="29"/>
      <c r="C11" s="28"/>
      <c r="D11" s="21"/>
      <c r="E11" s="21"/>
      <c r="F11" s="70"/>
      <c r="G11" s="34"/>
      <c r="H11" s="34"/>
      <c r="I11" s="35"/>
      <c r="J11" s="5"/>
      <c r="K11" s="3"/>
      <c r="L11" s="20"/>
      <c r="M11" s="52"/>
      <c r="N11" s="57"/>
      <c r="O11" s="5"/>
      <c r="P11" s="3"/>
      <c r="Q11" s="29"/>
      <c r="R11" s="28"/>
      <c r="S11" s="5"/>
      <c r="T11" s="3"/>
      <c r="U11" s="29"/>
      <c r="V11" s="28"/>
      <c r="W11" s="5"/>
      <c r="X11" s="3"/>
      <c r="Y11" s="29"/>
      <c r="Z11" s="5"/>
      <c r="AA11" s="5"/>
      <c r="AB11" s="29"/>
      <c r="AC11" s="5"/>
      <c r="AD11" s="3"/>
    </row>
    <row r="12" spans="1:30" s="1" customFormat="1" ht="12.75" x14ac:dyDescent="0.2">
      <c r="A12" s="26" t="s">
        <v>22</v>
      </c>
      <c r="B12" s="29">
        <v>2</v>
      </c>
      <c r="C12" s="28">
        <v>304890</v>
      </c>
      <c r="D12" s="25">
        <v>0</v>
      </c>
      <c r="E12" s="25">
        <v>0</v>
      </c>
      <c r="F12" s="24">
        <v>0</v>
      </c>
      <c r="G12" s="32">
        <v>0</v>
      </c>
      <c r="H12" s="32">
        <v>0</v>
      </c>
      <c r="I12" s="28">
        <v>0</v>
      </c>
      <c r="J12" s="25">
        <v>1</v>
      </c>
      <c r="K12" s="24">
        <v>120000</v>
      </c>
      <c r="L12" s="31">
        <v>1</v>
      </c>
      <c r="M12" s="52">
        <v>0</v>
      </c>
      <c r="N12" s="57">
        <v>0</v>
      </c>
      <c r="O12" s="25">
        <v>0</v>
      </c>
      <c r="P12" s="24">
        <v>0</v>
      </c>
      <c r="Q12" s="29">
        <v>2</v>
      </c>
      <c r="R12" s="28">
        <v>9080</v>
      </c>
      <c r="S12" s="25">
        <v>1</v>
      </c>
      <c r="T12" s="24">
        <v>20000</v>
      </c>
      <c r="U12" s="29">
        <v>3</v>
      </c>
      <c r="V12" s="28">
        <v>103550</v>
      </c>
      <c r="W12" s="25">
        <v>16</v>
      </c>
      <c r="X12" s="24">
        <v>87650</v>
      </c>
      <c r="Y12" s="29">
        <v>0</v>
      </c>
      <c r="Z12" s="25">
        <v>0</v>
      </c>
      <c r="AA12" s="5"/>
      <c r="AB12" s="29">
        <v>0</v>
      </c>
      <c r="AC12" s="5">
        <f>AB12+Z12+Y12+W12+U12+S12+Q12+O12++M12+J12+G12+D12+B12</f>
        <v>25</v>
      </c>
      <c r="AD12" s="3">
        <f>X12+V12+T12+R12+P12+N12+K12+I12+F12+C12</f>
        <v>645170</v>
      </c>
    </row>
    <row r="13" spans="1:30" s="1" customFormat="1" ht="12.75" x14ac:dyDescent="0.2">
      <c r="A13" s="2"/>
      <c r="B13" s="29"/>
      <c r="C13" s="28"/>
      <c r="D13" s="5"/>
      <c r="E13" s="5"/>
      <c r="F13" s="3"/>
      <c r="G13" s="32"/>
      <c r="H13" s="32"/>
      <c r="I13" s="28"/>
      <c r="J13" s="5"/>
      <c r="K13" s="3"/>
      <c r="L13" s="20"/>
      <c r="M13" s="52"/>
      <c r="N13" s="57"/>
      <c r="O13" s="5"/>
      <c r="P13" s="3"/>
      <c r="Q13" s="29"/>
      <c r="R13" s="28"/>
      <c r="S13" s="5"/>
      <c r="T13" s="3"/>
      <c r="U13" s="29"/>
      <c r="V13" s="28"/>
      <c r="W13" s="5"/>
      <c r="X13" s="3"/>
      <c r="Y13" s="29"/>
      <c r="Z13" s="5"/>
      <c r="AA13" s="5"/>
      <c r="AB13" s="29"/>
      <c r="AC13" s="5"/>
      <c r="AD13" s="3"/>
    </row>
    <row r="14" spans="1:30" s="1" customFormat="1" ht="12.75" x14ac:dyDescent="0.2">
      <c r="A14" s="26" t="s">
        <v>23</v>
      </c>
      <c r="B14" s="29">
        <v>1</v>
      </c>
      <c r="C14" s="28">
        <v>412257</v>
      </c>
      <c r="D14" s="25">
        <v>0</v>
      </c>
      <c r="E14" s="25">
        <v>0</v>
      </c>
      <c r="F14" s="24">
        <v>0</v>
      </c>
      <c r="G14" s="32">
        <v>0</v>
      </c>
      <c r="H14" s="32">
        <v>0</v>
      </c>
      <c r="I14" s="28">
        <v>0</v>
      </c>
      <c r="J14" s="25">
        <v>0</v>
      </c>
      <c r="K14" s="24">
        <v>0</v>
      </c>
      <c r="L14" s="31">
        <v>0</v>
      </c>
      <c r="M14" s="52">
        <v>0</v>
      </c>
      <c r="N14" s="57">
        <v>0</v>
      </c>
      <c r="O14" s="25">
        <v>2</v>
      </c>
      <c r="P14" s="24">
        <v>34055000</v>
      </c>
      <c r="Q14" s="29">
        <v>4</v>
      </c>
      <c r="R14" s="28">
        <v>13900</v>
      </c>
      <c r="S14" s="25">
        <v>3</v>
      </c>
      <c r="T14" s="24">
        <v>2201000</v>
      </c>
      <c r="U14" s="29">
        <v>2</v>
      </c>
      <c r="V14" s="28">
        <v>2220</v>
      </c>
      <c r="W14" s="25">
        <v>11</v>
      </c>
      <c r="X14" s="24">
        <v>50800</v>
      </c>
      <c r="Y14" s="29">
        <v>1</v>
      </c>
      <c r="Z14" s="25">
        <v>2</v>
      </c>
      <c r="AA14" s="5"/>
      <c r="AB14" s="29">
        <v>0</v>
      </c>
      <c r="AC14" s="5">
        <f>AB14+Z14+Y14+W14+U14+S14+Q14+O14++M14+J14+G14+D14+B14</f>
        <v>26</v>
      </c>
      <c r="AD14" s="3">
        <f>X14+V14+T14+R14+P14+N14+K14+I14+F14+C14</f>
        <v>36735177</v>
      </c>
    </row>
    <row r="15" spans="1:30" s="1" customFormat="1" ht="12.75" x14ac:dyDescent="0.2">
      <c r="A15" s="2"/>
      <c r="B15" s="29"/>
      <c r="C15" s="28"/>
      <c r="D15" s="5"/>
      <c r="E15" s="5"/>
      <c r="F15" s="3"/>
      <c r="G15" s="32"/>
      <c r="H15" s="32"/>
      <c r="I15" s="28"/>
      <c r="J15" s="5"/>
      <c r="K15" s="3"/>
      <c r="L15" s="20"/>
      <c r="M15" s="52"/>
      <c r="N15" s="57"/>
      <c r="O15" s="5"/>
      <c r="P15" s="3"/>
      <c r="Q15" s="29"/>
      <c r="R15" s="28"/>
      <c r="S15" s="5"/>
      <c r="T15" s="3"/>
      <c r="U15" s="29"/>
      <c r="V15" s="28"/>
      <c r="W15" s="5"/>
      <c r="X15" s="3"/>
      <c r="Y15" s="29"/>
      <c r="Z15" s="5"/>
      <c r="AA15" s="5"/>
      <c r="AB15" s="29"/>
      <c r="AC15" s="5"/>
      <c r="AD15" s="3"/>
    </row>
    <row r="16" spans="1:30" s="1" customFormat="1" ht="12.75" x14ac:dyDescent="0.2">
      <c r="A16" s="26" t="s">
        <v>24</v>
      </c>
      <c r="B16" s="29">
        <v>6</v>
      </c>
      <c r="C16" s="28">
        <v>826993.2</v>
      </c>
      <c r="D16" s="25">
        <v>4</v>
      </c>
      <c r="E16" s="25">
        <v>8</v>
      </c>
      <c r="F16" s="24">
        <v>866696</v>
      </c>
      <c r="G16" s="32">
        <v>4</v>
      </c>
      <c r="H16" s="32">
        <v>16</v>
      </c>
      <c r="I16" s="28">
        <v>1388209.8</v>
      </c>
      <c r="J16" s="25">
        <v>0</v>
      </c>
      <c r="K16" s="24">
        <v>0</v>
      </c>
      <c r="L16" s="31">
        <v>0</v>
      </c>
      <c r="M16" s="52">
        <v>1</v>
      </c>
      <c r="N16" s="57">
        <v>300000</v>
      </c>
      <c r="O16" s="25">
        <v>0</v>
      </c>
      <c r="P16" s="24">
        <v>0</v>
      </c>
      <c r="Q16" s="29">
        <v>15</v>
      </c>
      <c r="R16" s="28">
        <v>204105.4</v>
      </c>
      <c r="S16" s="25">
        <v>3</v>
      </c>
      <c r="T16" s="24">
        <v>417373</v>
      </c>
      <c r="U16" s="29">
        <v>2</v>
      </c>
      <c r="V16" s="28">
        <v>36720</v>
      </c>
      <c r="W16" s="25">
        <v>26</v>
      </c>
      <c r="X16" s="24">
        <v>149125</v>
      </c>
      <c r="Y16" s="29">
        <v>1</v>
      </c>
      <c r="Z16" s="25">
        <v>1</v>
      </c>
      <c r="AA16" s="5"/>
      <c r="AB16" s="29">
        <v>3</v>
      </c>
      <c r="AC16" s="5">
        <f>AB16+Z16+Y16+W16+U16+S16+Q16+O16++M16+J16+G16+D16+B16</f>
        <v>66</v>
      </c>
      <c r="AD16" s="3">
        <f>X16+V16+T16+R16+P16+N16+K16+I16+F16+C16</f>
        <v>4189222.4000000004</v>
      </c>
    </row>
    <row r="17" spans="1:30" s="1" customFormat="1" ht="12.75" x14ac:dyDescent="0.2">
      <c r="A17" s="2"/>
      <c r="B17" s="29"/>
      <c r="C17" s="28"/>
      <c r="D17" s="5"/>
      <c r="E17" s="5"/>
      <c r="F17" s="3"/>
      <c r="G17" s="32"/>
      <c r="H17" s="32"/>
      <c r="I17" s="28"/>
      <c r="J17" s="5"/>
      <c r="K17" s="3"/>
      <c r="L17" s="20"/>
      <c r="M17" s="52"/>
      <c r="N17" s="57"/>
      <c r="O17" s="5"/>
      <c r="P17" s="3"/>
      <c r="Q17" s="29"/>
      <c r="R17" s="28"/>
      <c r="S17" s="5"/>
      <c r="T17" s="3"/>
      <c r="U17" s="29"/>
      <c r="V17" s="28"/>
      <c r="W17" s="5"/>
      <c r="X17" s="3"/>
      <c r="Y17" s="29"/>
      <c r="Z17" s="5"/>
      <c r="AA17" s="5"/>
      <c r="AB17" s="29"/>
      <c r="AC17" s="5"/>
      <c r="AD17" s="3"/>
    </row>
    <row r="18" spans="1:30" s="1" customFormat="1" ht="12.75" x14ac:dyDescent="0.2">
      <c r="A18" s="26" t="s">
        <v>25</v>
      </c>
      <c r="B18" s="29">
        <v>2</v>
      </c>
      <c r="C18" s="28">
        <v>326882.59999999998</v>
      </c>
      <c r="D18" s="25">
        <v>2</v>
      </c>
      <c r="E18" s="25">
        <v>4</v>
      </c>
      <c r="F18" s="24">
        <v>457746.4</v>
      </c>
      <c r="G18" s="32">
        <v>0</v>
      </c>
      <c r="H18" s="32">
        <v>0</v>
      </c>
      <c r="I18" s="28">
        <v>0</v>
      </c>
      <c r="J18" s="25">
        <v>0</v>
      </c>
      <c r="K18" s="24">
        <v>0</v>
      </c>
      <c r="L18" s="31">
        <v>0</v>
      </c>
      <c r="M18" s="52">
        <v>0</v>
      </c>
      <c r="N18" s="57">
        <v>0</v>
      </c>
      <c r="O18" s="25">
        <v>0</v>
      </c>
      <c r="P18" s="24">
        <v>0</v>
      </c>
      <c r="Q18" s="29">
        <v>2</v>
      </c>
      <c r="R18" s="28">
        <v>8064</v>
      </c>
      <c r="S18" s="25">
        <v>3</v>
      </c>
      <c r="T18" s="24">
        <v>95000</v>
      </c>
      <c r="U18" s="29">
        <v>2</v>
      </c>
      <c r="V18" s="28">
        <v>18074.400000000001</v>
      </c>
      <c r="W18" s="25">
        <v>16</v>
      </c>
      <c r="X18" s="24">
        <v>178600</v>
      </c>
      <c r="Y18" s="29">
        <v>0</v>
      </c>
      <c r="Z18" s="25">
        <v>1</v>
      </c>
      <c r="AA18" s="5"/>
      <c r="AB18" s="29">
        <v>2</v>
      </c>
      <c r="AC18" s="5">
        <f>AB18+Z18+Y18+W18+U18+S18+Q18+O18++M18+J18+G18+D18+B18</f>
        <v>30</v>
      </c>
      <c r="AD18" s="54">
        <f>X18+V18+T18+R18+P18+N18+K18+I18+F18+C18</f>
        <v>1084367.3999999999</v>
      </c>
    </row>
    <row r="19" spans="1:30" s="1" customFormat="1" ht="12.75" x14ac:dyDescent="0.2">
      <c r="A19" s="2"/>
      <c r="B19" s="29"/>
      <c r="C19" s="28"/>
      <c r="D19" s="5"/>
      <c r="E19" s="5"/>
      <c r="F19" s="3"/>
      <c r="G19" s="32"/>
      <c r="H19" s="32"/>
      <c r="I19" s="28"/>
      <c r="J19" s="5"/>
      <c r="K19" s="3"/>
      <c r="L19" s="20"/>
      <c r="M19" s="52"/>
      <c r="N19" s="57"/>
      <c r="O19" s="5"/>
      <c r="P19" s="3"/>
      <c r="Q19" s="29"/>
      <c r="R19" s="28"/>
      <c r="S19" s="5"/>
      <c r="T19" s="3"/>
      <c r="U19" s="29"/>
      <c r="V19" s="28"/>
      <c r="W19" s="5"/>
      <c r="X19" s="3"/>
      <c r="Y19" s="29"/>
      <c r="Z19" s="5"/>
      <c r="AA19" s="5"/>
      <c r="AB19" s="29"/>
      <c r="AC19" s="5"/>
      <c r="AD19" s="3"/>
    </row>
    <row r="20" spans="1:30" s="1" customFormat="1" ht="12.75" x14ac:dyDescent="0.2">
      <c r="A20" s="26" t="s">
        <v>26</v>
      </c>
      <c r="B20" s="29">
        <v>4</v>
      </c>
      <c r="C20" s="28">
        <v>632884.4</v>
      </c>
      <c r="D20" s="25">
        <v>1</v>
      </c>
      <c r="E20" s="25">
        <v>2</v>
      </c>
      <c r="F20" s="24">
        <v>298546.40000000002</v>
      </c>
      <c r="G20" s="32">
        <v>0</v>
      </c>
      <c r="H20" s="32">
        <v>0</v>
      </c>
      <c r="I20" s="28">
        <v>0</v>
      </c>
      <c r="J20" s="25">
        <v>0</v>
      </c>
      <c r="K20" s="24">
        <v>0</v>
      </c>
      <c r="L20" s="31">
        <v>0</v>
      </c>
      <c r="M20" s="52">
        <v>0</v>
      </c>
      <c r="N20" s="57">
        <v>0</v>
      </c>
      <c r="O20" s="25">
        <v>2</v>
      </c>
      <c r="P20" s="24">
        <v>719000</v>
      </c>
      <c r="Q20" s="29">
        <v>8</v>
      </c>
      <c r="R20" s="28">
        <v>157498.4</v>
      </c>
      <c r="S20" s="25">
        <v>1</v>
      </c>
      <c r="T20" s="24">
        <v>830000</v>
      </c>
      <c r="U20" s="29">
        <v>1</v>
      </c>
      <c r="V20" s="28">
        <v>700</v>
      </c>
      <c r="W20" s="25">
        <v>12</v>
      </c>
      <c r="X20" s="24">
        <v>75500</v>
      </c>
      <c r="Y20" s="29">
        <v>0</v>
      </c>
      <c r="Z20" s="25">
        <v>0</v>
      </c>
      <c r="AA20" s="5"/>
      <c r="AB20" s="29">
        <v>1</v>
      </c>
      <c r="AC20" s="5">
        <f>AB20+Z20+Y20+W20+U20+S20+Q20+O20++M20+J20+G20+D20+B20</f>
        <v>30</v>
      </c>
      <c r="AD20" s="3">
        <f>X20+V20+T20+R20+P20+N20+K20+I20+F20+C20</f>
        <v>2714129.1999999997</v>
      </c>
    </row>
    <row r="21" spans="1:30" s="1" customFormat="1" ht="12.75" x14ac:dyDescent="0.2">
      <c r="A21" s="2"/>
      <c r="B21" s="29"/>
      <c r="C21" s="28"/>
      <c r="D21" s="5"/>
      <c r="E21" s="5"/>
      <c r="F21" s="3"/>
      <c r="G21" s="32"/>
      <c r="H21" s="32"/>
      <c r="I21" s="28"/>
      <c r="J21" s="5"/>
      <c r="K21" s="3"/>
      <c r="L21" s="20"/>
      <c r="M21" s="52"/>
      <c r="N21" s="57"/>
      <c r="O21" s="5"/>
      <c r="P21" s="3"/>
      <c r="Q21" s="29"/>
      <c r="R21" s="28"/>
      <c r="S21" s="5"/>
      <c r="T21" s="3"/>
      <c r="U21" s="29"/>
      <c r="V21" s="28"/>
      <c r="W21" s="5"/>
      <c r="X21" s="3"/>
      <c r="Y21" s="29"/>
      <c r="Z21" s="5"/>
      <c r="AA21" s="5"/>
      <c r="AB21" s="29"/>
      <c r="AC21" s="5"/>
      <c r="AD21" s="3"/>
    </row>
    <row r="22" spans="1:30" s="1" customFormat="1" ht="12.75" x14ac:dyDescent="0.2">
      <c r="A22" s="26" t="s">
        <v>27</v>
      </c>
      <c r="B22" s="29">
        <v>1</v>
      </c>
      <c r="C22" s="28">
        <v>341155.2</v>
      </c>
      <c r="D22" s="25">
        <v>0</v>
      </c>
      <c r="E22" s="25">
        <v>0</v>
      </c>
      <c r="F22" s="24">
        <v>0</v>
      </c>
      <c r="G22" s="32">
        <v>0</v>
      </c>
      <c r="H22" s="32">
        <v>0</v>
      </c>
      <c r="I22" s="28">
        <v>0</v>
      </c>
      <c r="J22" s="25">
        <v>2</v>
      </c>
      <c r="K22" s="36">
        <v>5393712</v>
      </c>
      <c r="L22" s="31">
        <v>73</v>
      </c>
      <c r="M22" s="52">
        <v>0</v>
      </c>
      <c r="N22" s="57">
        <v>0</v>
      </c>
      <c r="O22" s="25">
        <v>0</v>
      </c>
      <c r="P22" s="36">
        <v>0</v>
      </c>
      <c r="Q22" s="29">
        <v>4</v>
      </c>
      <c r="R22" s="28">
        <v>136816.79999999999</v>
      </c>
      <c r="S22" s="25">
        <v>4</v>
      </c>
      <c r="T22" s="36">
        <v>486695</v>
      </c>
      <c r="U22" s="29">
        <v>3</v>
      </c>
      <c r="V22" s="28">
        <v>35414.400000000001</v>
      </c>
      <c r="W22" s="25">
        <v>16</v>
      </c>
      <c r="X22" s="36">
        <v>227600</v>
      </c>
      <c r="Y22" s="29">
        <v>1</v>
      </c>
      <c r="Z22" s="25">
        <v>0</v>
      </c>
      <c r="AA22" s="5"/>
      <c r="AB22" s="29">
        <v>2</v>
      </c>
      <c r="AC22" s="5">
        <f>AB22+Z22+Y22+W22+U22+S22+Q22+O22++M22+J22+G22+D22+B22</f>
        <v>33</v>
      </c>
      <c r="AD22" s="3">
        <f>X22+V22+T22+R22+P22+N22+K22+I22+F22+C22</f>
        <v>6621393.4000000004</v>
      </c>
    </row>
    <row r="23" spans="1:30" s="1" customFormat="1" ht="12.75" x14ac:dyDescent="0.2">
      <c r="A23" s="2"/>
      <c r="B23" s="29"/>
      <c r="C23" s="28"/>
      <c r="D23" s="5"/>
      <c r="E23" s="5"/>
      <c r="F23" s="3"/>
      <c r="G23" s="32"/>
      <c r="H23" s="32"/>
      <c r="I23" s="28"/>
      <c r="J23" s="5"/>
      <c r="K23" s="3"/>
      <c r="L23" s="20"/>
      <c r="M23" s="52"/>
      <c r="N23" s="57"/>
      <c r="O23" s="5"/>
      <c r="P23" s="3"/>
      <c r="Q23" s="29"/>
      <c r="R23" s="28"/>
      <c r="S23" s="5"/>
      <c r="T23" s="3"/>
      <c r="U23" s="29"/>
      <c r="V23" s="28"/>
      <c r="W23" s="5"/>
      <c r="X23" s="3"/>
      <c r="Y23" s="29"/>
      <c r="Z23" s="5"/>
      <c r="AA23" s="5"/>
      <c r="AB23" s="29"/>
      <c r="AC23" s="5"/>
      <c r="AD23" s="3"/>
    </row>
    <row r="24" spans="1:30" s="1" customFormat="1" ht="12.75" x14ac:dyDescent="0.2">
      <c r="A24" s="26" t="s">
        <v>28</v>
      </c>
      <c r="B24" s="29">
        <v>6</v>
      </c>
      <c r="C24" s="28">
        <v>1041389.83</v>
      </c>
      <c r="D24" s="25">
        <v>0</v>
      </c>
      <c r="E24" s="25">
        <v>0</v>
      </c>
      <c r="F24" s="24">
        <v>0</v>
      </c>
      <c r="G24" s="32">
        <v>0</v>
      </c>
      <c r="H24" s="32">
        <v>0</v>
      </c>
      <c r="I24" s="28">
        <v>0</v>
      </c>
      <c r="J24" s="25">
        <v>0</v>
      </c>
      <c r="K24" s="24">
        <v>0</v>
      </c>
      <c r="L24" s="31">
        <v>0</v>
      </c>
      <c r="M24" s="52">
        <v>0</v>
      </c>
      <c r="N24" s="57">
        <v>0</v>
      </c>
      <c r="O24" s="25">
        <v>4</v>
      </c>
      <c r="P24" s="24">
        <v>733200</v>
      </c>
      <c r="Q24" s="29">
        <v>5</v>
      </c>
      <c r="R24" s="28">
        <v>182433.4</v>
      </c>
      <c r="S24" s="25">
        <v>0</v>
      </c>
      <c r="T24" s="24">
        <v>0</v>
      </c>
      <c r="U24" s="29">
        <v>0</v>
      </c>
      <c r="V24" s="28">
        <v>0</v>
      </c>
      <c r="W24" s="25">
        <v>16</v>
      </c>
      <c r="X24" s="24">
        <v>129550.67</v>
      </c>
      <c r="Y24" s="29">
        <v>2</v>
      </c>
      <c r="Z24" s="25">
        <v>0</v>
      </c>
      <c r="AA24" s="5"/>
      <c r="AB24" s="29">
        <v>1</v>
      </c>
      <c r="AC24" s="5">
        <f>AB24+Z24+Y24+W24+U24+S24+Q24+O24++M24+J24+G24+D24+B24</f>
        <v>34</v>
      </c>
      <c r="AD24" s="3">
        <f>X24+V24+T24+R24+P24+N24+K24+I24+F24+C24</f>
        <v>2086573.9</v>
      </c>
    </row>
    <row r="25" spans="1:30" s="1" customFormat="1" ht="12.75" x14ac:dyDescent="0.2">
      <c r="A25" s="2"/>
      <c r="B25" s="29"/>
      <c r="C25" s="28"/>
      <c r="D25" s="5"/>
      <c r="E25" s="5"/>
      <c r="F25" s="3"/>
      <c r="G25" s="32"/>
      <c r="H25" s="32"/>
      <c r="I25" s="28"/>
      <c r="J25" s="5"/>
      <c r="K25" s="3"/>
      <c r="L25" s="20"/>
      <c r="M25" s="52"/>
      <c r="N25" s="57"/>
      <c r="O25" s="5"/>
      <c r="P25" s="3"/>
      <c r="Q25" s="29"/>
      <c r="R25" s="28"/>
      <c r="S25" s="5"/>
      <c r="T25" s="3"/>
      <c r="U25" s="29"/>
      <c r="V25" s="28"/>
      <c r="W25" s="5"/>
      <c r="X25" s="3"/>
      <c r="Y25" s="29"/>
      <c r="Z25" s="5"/>
      <c r="AA25" s="5"/>
      <c r="AB25" s="29"/>
      <c r="AC25" s="5"/>
      <c r="AD25" s="3"/>
    </row>
    <row r="26" spans="1:30" s="1" customFormat="1" ht="12.75" x14ac:dyDescent="0.2">
      <c r="A26" s="26" t="s">
        <v>29</v>
      </c>
      <c r="B26" s="29">
        <v>4</v>
      </c>
      <c r="C26" s="28">
        <v>655423.19999999995</v>
      </c>
      <c r="D26" s="25">
        <v>0</v>
      </c>
      <c r="E26" s="25">
        <v>0</v>
      </c>
      <c r="F26" s="24">
        <v>0</v>
      </c>
      <c r="G26" s="32">
        <v>0</v>
      </c>
      <c r="H26" s="32">
        <v>0</v>
      </c>
      <c r="I26" s="28">
        <v>0</v>
      </c>
      <c r="J26" s="25">
        <v>0</v>
      </c>
      <c r="K26" s="24">
        <v>0</v>
      </c>
      <c r="L26" s="31">
        <v>0</v>
      </c>
      <c r="M26" s="52">
        <v>0</v>
      </c>
      <c r="N26" s="57">
        <v>0</v>
      </c>
      <c r="O26" s="25">
        <v>0</v>
      </c>
      <c r="P26" s="24">
        <v>0</v>
      </c>
      <c r="Q26" s="29">
        <v>2</v>
      </c>
      <c r="R26" s="28">
        <v>8000</v>
      </c>
      <c r="S26" s="25">
        <v>0</v>
      </c>
      <c r="T26" s="24">
        <v>0</v>
      </c>
      <c r="U26" s="29">
        <v>1</v>
      </c>
      <c r="V26" s="28">
        <v>9253.44</v>
      </c>
      <c r="W26" s="25">
        <v>4</v>
      </c>
      <c r="X26" s="24">
        <v>46300</v>
      </c>
      <c r="Y26" s="29">
        <v>1</v>
      </c>
      <c r="Z26" s="25">
        <v>0</v>
      </c>
      <c r="AA26" s="5"/>
      <c r="AB26" s="29">
        <v>0</v>
      </c>
      <c r="AC26" s="5">
        <f>AB26+Z26+Y26+W26+U26+S26+Q26+O26++M26+J26+G26+D26+B26</f>
        <v>12</v>
      </c>
      <c r="AD26" s="3">
        <f>X26+V26+T26+R26+P26+N26+K26+I26+F26+C26</f>
        <v>718976.6399999999</v>
      </c>
    </row>
    <row r="27" spans="1:30" s="1" customFormat="1" ht="12.75" x14ac:dyDescent="0.2">
      <c r="A27" s="2"/>
      <c r="B27" s="29"/>
      <c r="C27" s="28"/>
      <c r="D27" s="5"/>
      <c r="E27" s="5"/>
      <c r="F27" s="3"/>
      <c r="G27" s="32"/>
      <c r="H27" s="32"/>
      <c r="I27" s="28"/>
      <c r="J27" s="5"/>
      <c r="K27" s="3"/>
      <c r="L27" s="20"/>
      <c r="M27" s="52"/>
      <c r="N27" s="57"/>
      <c r="O27" s="5"/>
      <c r="P27" s="3"/>
      <c r="Q27" s="29"/>
      <c r="R27" s="28"/>
      <c r="S27" s="5"/>
      <c r="T27" s="3"/>
      <c r="U27" s="29"/>
      <c r="V27" s="28"/>
      <c r="W27" s="5"/>
      <c r="X27" s="3"/>
      <c r="Y27" s="29"/>
      <c r="Z27" s="5"/>
      <c r="AA27" s="5"/>
      <c r="AB27" s="29"/>
      <c r="AC27" s="5"/>
      <c r="AD27" s="3"/>
    </row>
    <row r="28" spans="1:30" s="1" customFormat="1" ht="12.75" x14ac:dyDescent="0.2">
      <c r="A28" s="26" t="s">
        <v>30</v>
      </c>
      <c r="B28" s="29">
        <v>1</v>
      </c>
      <c r="C28" s="28">
        <v>122315.6</v>
      </c>
      <c r="D28" s="25">
        <v>0</v>
      </c>
      <c r="E28" s="25">
        <v>0</v>
      </c>
      <c r="F28" s="24">
        <v>0</v>
      </c>
      <c r="G28" s="32">
        <v>0</v>
      </c>
      <c r="H28" s="32">
        <v>0</v>
      </c>
      <c r="I28" s="28">
        <v>0</v>
      </c>
      <c r="J28" s="25">
        <v>1</v>
      </c>
      <c r="K28" s="24">
        <v>233600</v>
      </c>
      <c r="L28" s="31">
        <v>4</v>
      </c>
      <c r="M28" s="52">
        <v>1</v>
      </c>
      <c r="N28" s="57">
        <v>60000</v>
      </c>
      <c r="O28" s="25">
        <v>1</v>
      </c>
      <c r="P28" s="24">
        <v>70000</v>
      </c>
      <c r="Q28" s="29">
        <v>2</v>
      </c>
      <c r="R28" s="28">
        <v>57872</v>
      </c>
      <c r="S28" s="25">
        <v>3</v>
      </c>
      <c r="T28" s="24">
        <v>273500</v>
      </c>
      <c r="U28" s="29">
        <v>0</v>
      </c>
      <c r="V28" s="28">
        <v>0</v>
      </c>
      <c r="W28" s="25">
        <v>2</v>
      </c>
      <c r="X28" s="24">
        <v>34877.769999999997</v>
      </c>
      <c r="Y28" s="29">
        <v>0</v>
      </c>
      <c r="Z28" s="25">
        <v>0</v>
      </c>
      <c r="AA28" s="5"/>
      <c r="AB28" s="29">
        <v>0</v>
      </c>
      <c r="AC28" s="5">
        <f>AB28+Z28+Y28+W28+U28+S28+Q28+O28++M28+J28+G28+D28+B28</f>
        <v>11</v>
      </c>
      <c r="AD28" s="3">
        <f>X28+V28+T28+R28+P28+N28+K28+I28+F28+C28</f>
        <v>852165.37</v>
      </c>
    </row>
    <row r="29" spans="1:30" s="44" customFormat="1" ht="12.75" x14ac:dyDescent="0.2">
      <c r="A29" s="6"/>
      <c r="B29" s="7"/>
      <c r="C29" s="8"/>
      <c r="D29" s="7"/>
      <c r="E29" s="7"/>
      <c r="F29" s="8"/>
      <c r="G29" s="43"/>
      <c r="H29" s="43"/>
      <c r="I29" s="8"/>
      <c r="J29" s="7"/>
      <c r="K29" s="8"/>
      <c r="L29" s="22"/>
      <c r="M29" s="22"/>
      <c r="N29" s="58"/>
      <c r="O29" s="7"/>
      <c r="P29" s="8"/>
      <c r="Q29" s="7"/>
      <c r="R29" s="8"/>
      <c r="S29" s="7"/>
      <c r="T29" s="8"/>
      <c r="U29" s="7"/>
      <c r="V29" s="8"/>
      <c r="W29" s="7"/>
      <c r="X29" s="8"/>
      <c r="Y29" s="7"/>
      <c r="Z29" s="7"/>
      <c r="AA29" s="7"/>
      <c r="AB29" s="7"/>
      <c r="AC29" s="7"/>
      <c r="AD29" s="8"/>
    </row>
    <row r="30" spans="1:30" s="9" customFormat="1" x14ac:dyDescent="0.25">
      <c r="A30" s="2" t="s">
        <v>31</v>
      </c>
      <c r="B30" s="5">
        <f>SUM(B6:B29)</f>
        <v>33</v>
      </c>
      <c r="C30" s="3">
        <f>SUM(C6:C29)</f>
        <v>5561747.0300000003</v>
      </c>
      <c r="D30" s="5">
        <f>SUM(D6:D29)</f>
        <v>7</v>
      </c>
      <c r="E30" s="5">
        <f t="shared" ref="E30:F30" si="0">SUM(E6:E29)</f>
        <v>14</v>
      </c>
      <c r="F30" s="41">
        <f t="shared" si="0"/>
        <v>1622988.7999999998</v>
      </c>
      <c r="G30" s="19">
        <f>SUM(G6:G29)</f>
        <v>4</v>
      </c>
      <c r="H30" s="19">
        <f>SUM(H6:H29)</f>
        <v>16</v>
      </c>
      <c r="I30" s="3">
        <f>SUM(I6:I29)</f>
        <v>1388209.8</v>
      </c>
      <c r="J30" s="5">
        <f t="shared" ref="J30:Z30" si="1">SUM(J6:J28)</f>
        <v>4</v>
      </c>
      <c r="K30" s="3">
        <f t="shared" si="1"/>
        <v>5747312</v>
      </c>
      <c r="L30" s="20">
        <f t="shared" si="1"/>
        <v>78</v>
      </c>
      <c r="M30" s="20">
        <f>SUM(M5:M29)</f>
        <v>3</v>
      </c>
      <c r="N30" s="59">
        <f>SUM(N5:N28)</f>
        <v>404000</v>
      </c>
      <c r="O30" s="5">
        <f t="shared" si="1"/>
        <v>11</v>
      </c>
      <c r="P30" s="3">
        <f t="shared" si="1"/>
        <v>36005180</v>
      </c>
      <c r="Q30" s="5">
        <f t="shared" si="1"/>
        <v>54</v>
      </c>
      <c r="R30" s="3">
        <f t="shared" si="1"/>
        <v>933905.00000000012</v>
      </c>
      <c r="S30" s="5">
        <f t="shared" si="1"/>
        <v>27</v>
      </c>
      <c r="T30" s="3">
        <f t="shared" si="1"/>
        <v>6165368</v>
      </c>
      <c r="U30" s="5">
        <f t="shared" si="1"/>
        <v>16</v>
      </c>
      <c r="V30" s="3">
        <f t="shared" si="1"/>
        <v>221255.24</v>
      </c>
      <c r="W30" s="5">
        <f t="shared" si="1"/>
        <v>146</v>
      </c>
      <c r="X30" s="3">
        <f t="shared" si="1"/>
        <v>1169490.44</v>
      </c>
      <c r="Y30" s="5">
        <f t="shared" si="1"/>
        <v>8</v>
      </c>
      <c r="Z30" s="5">
        <f t="shared" si="1"/>
        <v>4</v>
      </c>
      <c r="AA30" s="5"/>
      <c r="AB30" s="5">
        <f>SUM(AB6:AB28)</f>
        <v>9</v>
      </c>
      <c r="AC30" s="5">
        <f>SUM(AC6:AC28)</f>
        <v>326</v>
      </c>
      <c r="AD30" s="3">
        <f>SUM(AD6:AD28)</f>
        <v>59219456.309999995</v>
      </c>
    </row>
    <row r="31" spans="1:30" s="9" customFormat="1" x14ac:dyDescent="0.25">
      <c r="A31" s="37"/>
      <c r="B31" s="38"/>
      <c r="C31" s="39"/>
      <c r="D31" s="38"/>
      <c r="E31" s="38"/>
      <c r="F31" s="61"/>
      <c r="G31" s="42"/>
      <c r="H31" s="42"/>
      <c r="I31" s="39"/>
      <c r="J31" s="38"/>
      <c r="K31" s="39"/>
      <c r="L31" s="40"/>
      <c r="M31" s="40"/>
      <c r="N31" s="47"/>
      <c r="O31" s="38"/>
      <c r="P31" s="39"/>
      <c r="Q31" s="38"/>
      <c r="R31" s="39"/>
      <c r="S31" s="38"/>
      <c r="T31" s="39"/>
      <c r="U31" s="38"/>
      <c r="V31" s="39"/>
      <c r="W31" s="38"/>
      <c r="X31" s="39"/>
      <c r="Y31" s="38"/>
      <c r="Z31" s="38"/>
      <c r="AA31" s="38"/>
      <c r="AB31" s="38"/>
      <c r="AC31" s="38"/>
      <c r="AD31" s="39"/>
    </row>
    <row r="32" spans="1:30" x14ac:dyDescent="0.25">
      <c r="A32" s="78" t="s">
        <v>35</v>
      </c>
      <c r="B32" s="78"/>
      <c r="C32" s="78"/>
      <c r="D32" s="65">
        <v>33</v>
      </c>
      <c r="F32" s="68" t="s">
        <v>40</v>
      </c>
      <c r="G32" s="65"/>
      <c r="H32" s="63"/>
      <c r="I32" s="63"/>
      <c r="J32" s="45"/>
      <c r="K32" s="45"/>
      <c r="L32" s="45"/>
      <c r="M32" s="45"/>
      <c r="N32" s="48"/>
      <c r="O32" s="45"/>
      <c r="P32" s="45"/>
      <c r="Q32" s="45"/>
      <c r="R32" s="45"/>
      <c r="S32" s="45"/>
      <c r="T32" s="45"/>
      <c r="U32" s="45"/>
      <c r="V32" s="45"/>
      <c r="W32" s="45"/>
      <c r="X32" s="45"/>
    </row>
    <row r="33" spans="1:25" x14ac:dyDescent="0.25">
      <c r="A33" s="78" t="s">
        <v>36</v>
      </c>
      <c r="B33" s="78"/>
      <c r="C33" s="78"/>
      <c r="D33" s="65">
        <v>7</v>
      </c>
      <c r="F33" s="68" t="s">
        <v>39</v>
      </c>
      <c r="G33" s="65"/>
      <c r="H33" s="63"/>
      <c r="I33" s="63"/>
      <c r="J33" s="45"/>
      <c r="K33" s="45"/>
      <c r="L33" s="45"/>
      <c r="M33" s="45"/>
      <c r="N33" s="48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25" x14ac:dyDescent="0.25">
      <c r="A34" s="65" t="s">
        <v>37</v>
      </c>
      <c r="B34" s="65"/>
      <c r="C34" s="65"/>
      <c r="D34" s="65">
        <v>4</v>
      </c>
      <c r="E34" s="66"/>
      <c r="F34" s="68" t="s">
        <v>33</v>
      </c>
      <c r="G34" s="65"/>
      <c r="H34" s="63"/>
      <c r="I34" s="63"/>
      <c r="J34" s="45"/>
      <c r="K34" s="45"/>
      <c r="L34" s="45"/>
      <c r="M34" s="45"/>
      <c r="N34" s="48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1:25" ht="15" customHeight="1" x14ac:dyDescent="0.25">
      <c r="A35" s="77" t="s">
        <v>38</v>
      </c>
      <c r="B35" s="77"/>
      <c r="C35" s="77"/>
      <c r="D35" s="67">
        <v>4</v>
      </c>
      <c r="F35" s="69" t="s">
        <v>41</v>
      </c>
      <c r="G35" s="67"/>
      <c r="H35" s="64"/>
      <c r="I35" s="64"/>
      <c r="J35" s="46"/>
      <c r="K35" s="46"/>
      <c r="L35" s="46"/>
      <c r="M35" s="46"/>
      <c r="N35" s="49"/>
      <c r="O35" s="46"/>
      <c r="P35" s="46"/>
      <c r="Q35" s="46"/>
      <c r="R35" s="46"/>
      <c r="S35" s="46"/>
      <c r="T35" s="46"/>
      <c r="U35" s="46"/>
      <c r="V35" s="46"/>
      <c r="W35" s="46"/>
      <c r="X35" s="46"/>
    </row>
    <row r="36" spans="1:25" x14ac:dyDescent="0.25">
      <c r="A36" s="73" t="s">
        <v>34</v>
      </c>
      <c r="B36" s="73"/>
      <c r="C36" s="73"/>
      <c r="D36" s="71"/>
      <c r="E36" s="71"/>
      <c r="F36" s="72" t="s">
        <v>42</v>
      </c>
      <c r="G36" s="45"/>
      <c r="H36" s="45"/>
      <c r="I36" s="45"/>
      <c r="J36" s="45"/>
      <c r="K36" s="45"/>
      <c r="L36" s="45"/>
      <c r="M36" s="45"/>
      <c r="N36" s="48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15"/>
    </row>
    <row r="37" spans="1:25" x14ac:dyDescent="0.25">
      <c r="W37" s="12"/>
      <c r="X37" s="13"/>
      <c r="Y37" s="15"/>
    </row>
    <row r="38" spans="1:25" x14ac:dyDescent="0.25">
      <c r="W38" s="12"/>
      <c r="X38" s="13"/>
      <c r="Y38" s="15"/>
    </row>
    <row r="39" spans="1:25" x14ac:dyDescent="0.25">
      <c r="W39" s="12"/>
      <c r="X39" s="23"/>
      <c r="Y39" s="15"/>
    </row>
    <row r="40" spans="1:25" x14ac:dyDescent="0.25">
      <c r="V40" s="23"/>
      <c r="W40" s="12"/>
      <c r="X40" s="13"/>
      <c r="Y40" s="15"/>
    </row>
    <row r="41" spans="1:25" x14ac:dyDescent="0.25">
      <c r="W41" s="12"/>
      <c r="X41" s="13"/>
      <c r="Y41" s="15"/>
    </row>
  </sheetData>
  <mergeCells count="5">
    <mergeCell ref="A36:C36"/>
    <mergeCell ref="A1:AD3"/>
    <mergeCell ref="A35:C35"/>
    <mergeCell ref="A33:C33"/>
    <mergeCell ref="A32:C32"/>
  </mergeCells>
  <printOptions horizontalCentered="1"/>
  <pageMargins left="0.25" right="0.25" top="1.5" bottom="0.75" header="0.3" footer="0.3"/>
  <pageSetup paperSize="17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Morrow</dc:creator>
  <cp:keywords/>
  <dc:description/>
  <cp:lastModifiedBy>Joe Morrow</cp:lastModifiedBy>
  <cp:revision/>
  <cp:lastPrinted>2018-01-02T01:30:11Z</cp:lastPrinted>
  <dcterms:created xsi:type="dcterms:W3CDTF">2008-12-15T16:33:23Z</dcterms:created>
  <dcterms:modified xsi:type="dcterms:W3CDTF">2018-01-15T16:06:50Z</dcterms:modified>
  <cp:category/>
  <cp:contentStatus/>
</cp:coreProperties>
</file>